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Sheet1!$A$2:$G$69</definedName>
  </definedNames>
  <calcPr calcId="144525"/>
</workbook>
</file>

<file path=xl/sharedStrings.xml><?xml version="1.0" encoding="utf-8"?>
<sst xmlns="http://schemas.openxmlformats.org/spreadsheetml/2006/main" count="154" uniqueCount="13">
  <si>
    <t>合肥高新技术产业开发区人民法院2026年公开招聘聘用制法官助理笔试成绩表</t>
  </si>
  <si>
    <t>序号</t>
  </si>
  <si>
    <t>招聘单位</t>
  </si>
  <si>
    <t>岗位代码</t>
  </si>
  <si>
    <t>岗位名称</t>
  </si>
  <si>
    <t>准考证号</t>
  </si>
  <si>
    <t>笔试成绩</t>
  </si>
  <si>
    <t>备注</t>
  </si>
  <si>
    <t>合肥高新区人民法院</t>
  </si>
  <si>
    <t>01聘用制法官助理</t>
  </si>
  <si>
    <t>缺考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</si>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</sst>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workbookViewId="0">
      <selection activeCell="K3" sqref="K3"/>
    </sheetView>
  </sheetViews>
  <sheetFormatPr defaultColWidth="9" defaultRowHeight="25" customHeight="1" outlineLevelCol="6"/>
  <cols>
    <col min="1" max="1" width="9" style="1"/>
    <col min="2" max="2" width="22.375" style="2" customWidth="1"/>
    <col min="3" max="3" width="12.375" style="1" customWidth="1"/>
    <col min="4" max="4" width="19.875" style="1" customWidth="1"/>
    <col min="5" max="5" width="13.5" style="1" customWidth="1"/>
    <col min="6" max="6" width="11.625" style="3" customWidth="1"/>
    <col min="7" max="7" width="15.75" style="3" customWidth="1"/>
    <col min="8" max="16384" width="9" style="1"/>
  </cols>
  <sheetData>
    <row r="1" ht="33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8" t="str">
        <f>"0201"</f>
        <v>0201</v>
      </c>
      <c r="D3" s="8" t="s">
        <v>9</v>
      </c>
      <c r="E3" s="8" t="str">
        <f>"202626801"</f>
        <v>202626801</v>
      </c>
      <c r="F3" s="9">
        <v>75.5</v>
      </c>
      <c r="G3" s="9"/>
    </row>
    <row r="4" customHeight="1" spans="1:7">
      <c r="A4" s="8">
        <v>2</v>
      </c>
      <c r="B4" s="8" t="s">
        <v>8</v>
      </c>
      <c r="C4" s="8" t="str">
        <f>"0201"</f>
        <v>0201</v>
      </c>
      <c r="D4" s="8" t="s">
        <v>9</v>
      </c>
      <c r="E4" s="8" t="str">
        <f>"202626802"</f>
        <v>202626802</v>
      </c>
      <c r="F4" s="9">
        <v>74.5</v>
      </c>
      <c r="G4" s="9"/>
    </row>
    <row r="5" customHeight="1" spans="1:7">
      <c r="A5" s="8">
        <v>3</v>
      </c>
      <c r="B5" s="8" t="s">
        <v>8</v>
      </c>
      <c r="C5" s="8" t="str">
        <f>"0201"</f>
        <v>0201</v>
      </c>
      <c r="D5" s="8" t="s">
        <v>9</v>
      </c>
      <c r="E5" s="8" t="str">
        <f>"202626803"</f>
        <v>202626803</v>
      </c>
      <c r="F5" s="9">
        <v>73.7</v>
      </c>
      <c r="G5" s="9"/>
    </row>
    <row r="6" customHeight="1" spans="1:7">
      <c r="A6" s="8">
        <v>4</v>
      </c>
      <c r="B6" s="8" t="s">
        <v>8</v>
      </c>
      <c r="C6" s="8" t="str">
        <f>"0201"</f>
        <v>0201</v>
      </c>
      <c r="D6" s="8" t="s">
        <v>9</v>
      </c>
      <c r="E6" s="8" t="str">
        <f>"202626804"</f>
        <v>202626804</v>
      </c>
      <c r="F6" s="9">
        <v>85.2</v>
      </c>
      <c r="G6" s="9"/>
    </row>
    <row r="7" customHeight="1" spans="1:7">
      <c r="A7" s="8">
        <v>5</v>
      </c>
      <c r="B7" s="8" t="s">
        <v>8</v>
      </c>
      <c r="C7" s="8" t="str">
        <f>"0201"</f>
        <v>0201</v>
      </c>
      <c r="D7" s="8" t="s">
        <v>9</v>
      </c>
      <c r="E7" s="8" t="str">
        <f>"202626805"</f>
        <v>202626805</v>
      </c>
      <c r="F7" s="9">
        <v>76.6</v>
      </c>
      <c r="G7" s="9"/>
    </row>
    <row r="8" customHeight="1" spans="1:7">
      <c r="A8" s="8">
        <v>6</v>
      </c>
      <c r="B8" s="8" t="s">
        <v>8</v>
      </c>
      <c r="C8" s="8" t="str">
        <f>"0201"</f>
        <v>0201</v>
      </c>
      <c r="D8" s="8" t="s">
        <v>9</v>
      </c>
      <c r="E8" s="8" t="str">
        <f>"202626806"</f>
        <v>202626806</v>
      </c>
      <c r="F8" s="9">
        <v>0</v>
      </c>
      <c r="G8" s="9" t="s">
        <v>10</v>
      </c>
    </row>
    <row r="9" customHeight="1" spans="1:7">
      <c r="A9" s="8">
        <v>7</v>
      </c>
      <c r="B9" s="8" t="s">
        <v>8</v>
      </c>
      <c r="C9" s="8" t="str">
        <f>"0201"</f>
        <v>0201</v>
      </c>
      <c r="D9" s="8" t="s">
        <v>9</v>
      </c>
      <c r="E9" s="8" t="str">
        <f>"202626807"</f>
        <v>202626807</v>
      </c>
      <c r="F9" s="9">
        <v>71</v>
      </c>
      <c r="G9" s="9"/>
    </row>
    <row r="10" customHeight="1" spans="1:7">
      <c r="A10" s="8">
        <v>8</v>
      </c>
      <c r="B10" s="8" t="s">
        <v>8</v>
      </c>
      <c r="C10" s="8" t="str">
        <f>"0201"</f>
        <v>0201</v>
      </c>
      <c r="D10" s="8" t="s">
        <v>9</v>
      </c>
      <c r="E10" s="8" t="str">
        <f>"202626808"</f>
        <v>202626808</v>
      </c>
      <c r="F10" s="9">
        <v>79</v>
      </c>
      <c r="G10" s="9"/>
    </row>
    <row r="11" customHeight="1" spans="1:7">
      <c r="A11" s="8">
        <v>9</v>
      </c>
      <c r="B11" s="8" t="s">
        <v>8</v>
      </c>
      <c r="C11" s="8" t="str">
        <f>"0201"</f>
        <v>0201</v>
      </c>
      <c r="D11" s="8" t="s">
        <v>9</v>
      </c>
      <c r="E11" s="8" t="str">
        <f>"202626809"</f>
        <v>202626809</v>
      </c>
      <c r="F11" s="9">
        <v>75.3</v>
      </c>
      <c r="G11" s="9"/>
    </row>
    <row r="12" customHeight="1" spans="1:7">
      <c r="A12" s="8">
        <v>10</v>
      </c>
      <c r="B12" s="8" t="s">
        <v>8</v>
      </c>
      <c r="C12" s="8" t="str">
        <f>"0201"</f>
        <v>0201</v>
      </c>
      <c r="D12" s="8" t="s">
        <v>9</v>
      </c>
      <c r="E12" s="8" t="str">
        <f>"202626810"</f>
        <v>202626810</v>
      </c>
      <c r="F12" s="9">
        <v>83.4</v>
      </c>
      <c r="G12" s="9"/>
    </row>
    <row r="13" customHeight="1" spans="1:7">
      <c r="A13" s="8">
        <v>11</v>
      </c>
      <c r="B13" s="8" t="s">
        <v>8</v>
      </c>
      <c r="C13" s="8" t="str">
        <f>"0201"</f>
        <v>0201</v>
      </c>
      <c r="D13" s="8" t="s">
        <v>9</v>
      </c>
      <c r="E13" s="8" t="str">
        <f>"202626811"</f>
        <v>202626811</v>
      </c>
      <c r="F13" s="9">
        <v>76.3</v>
      </c>
      <c r="G13" s="9"/>
    </row>
    <row r="14" customHeight="1" spans="1:7">
      <c r="A14" s="8">
        <v>12</v>
      </c>
      <c r="B14" s="8" t="s">
        <v>8</v>
      </c>
      <c r="C14" s="8" t="str">
        <f>"0201"</f>
        <v>0201</v>
      </c>
      <c r="D14" s="8" t="s">
        <v>9</v>
      </c>
      <c r="E14" s="8" t="str">
        <f>"202626812"</f>
        <v>202626812</v>
      </c>
      <c r="F14" s="9">
        <v>69.9</v>
      </c>
      <c r="G14" s="9"/>
    </row>
    <row r="15" customHeight="1" spans="1:7">
      <c r="A15" s="8">
        <v>13</v>
      </c>
      <c r="B15" s="8" t="s">
        <v>8</v>
      </c>
      <c r="C15" s="8" t="str">
        <f>"0201"</f>
        <v>0201</v>
      </c>
      <c r="D15" s="8" t="s">
        <v>9</v>
      </c>
      <c r="E15" s="8" t="str">
        <f>"202626813"</f>
        <v>202626813</v>
      </c>
      <c r="F15" s="9">
        <v>76.9</v>
      </c>
      <c r="G15" s="9"/>
    </row>
    <row r="16" customHeight="1" spans="1:7">
      <c r="A16" s="8">
        <v>14</v>
      </c>
      <c r="B16" s="8" t="s">
        <v>8</v>
      </c>
      <c r="C16" s="8" t="str">
        <f>"0201"</f>
        <v>0201</v>
      </c>
      <c r="D16" s="8" t="s">
        <v>9</v>
      </c>
      <c r="E16" s="8" t="str">
        <f>"202626814"</f>
        <v>202626814</v>
      </c>
      <c r="F16" s="9">
        <v>81.5</v>
      </c>
      <c r="G16" s="9"/>
    </row>
    <row r="17" customHeight="1" spans="1:7">
      <c r="A17" s="8">
        <v>15</v>
      </c>
      <c r="B17" s="8" t="s">
        <v>8</v>
      </c>
      <c r="C17" s="8" t="str">
        <f>"0201"</f>
        <v>0201</v>
      </c>
      <c r="D17" s="8" t="s">
        <v>9</v>
      </c>
      <c r="E17" s="8" t="str">
        <f>"202626815"</f>
        <v>202626815</v>
      </c>
      <c r="F17" s="9">
        <v>0</v>
      </c>
      <c r="G17" s="9" t="s">
        <v>10</v>
      </c>
    </row>
    <row r="18" customHeight="1" spans="1:7">
      <c r="A18" s="8">
        <v>16</v>
      </c>
      <c r="B18" s="8" t="s">
        <v>8</v>
      </c>
      <c r="C18" s="8" t="str">
        <f>"0202"</f>
        <v>0202</v>
      </c>
      <c r="D18" s="8" t="s">
        <v>11</v>
      </c>
      <c r="E18" s="8" t="str">
        <f>"202626816"</f>
        <v>202626816</v>
      </c>
      <c r="F18" s="9">
        <v>72.8</v>
      </c>
      <c r="G18" s="9"/>
    </row>
    <row r="19" customHeight="1" spans="1:7">
      <c r="A19" s="8">
        <v>17</v>
      </c>
      <c r="B19" s="8" t="s">
        <v>8</v>
      </c>
      <c r="C19" s="8" t="str">
        <f>"0202"</f>
        <v>0202</v>
      </c>
      <c r="D19" s="8" t="s">
        <v>11</v>
      </c>
      <c r="E19" s="8" t="str">
        <f>"202626817"</f>
        <v>202626817</v>
      </c>
      <c r="F19" s="9">
        <v>78.6</v>
      </c>
      <c r="G19" s="9"/>
    </row>
    <row r="20" customHeight="1" spans="1:7">
      <c r="A20" s="8">
        <v>18</v>
      </c>
      <c r="B20" s="8" t="s">
        <v>8</v>
      </c>
      <c r="C20" s="8" t="str">
        <f>"0202"</f>
        <v>0202</v>
      </c>
      <c r="D20" s="8" t="s">
        <v>11</v>
      </c>
      <c r="E20" s="8" t="str">
        <f>"202626818"</f>
        <v>202626818</v>
      </c>
      <c r="F20" s="9">
        <v>73.5</v>
      </c>
      <c r="G20" s="9"/>
    </row>
    <row r="21" customHeight="1" spans="1:7">
      <c r="A21" s="8">
        <v>19</v>
      </c>
      <c r="B21" s="8" t="s">
        <v>8</v>
      </c>
      <c r="C21" s="8" t="str">
        <f>"0202"</f>
        <v>0202</v>
      </c>
      <c r="D21" s="8" t="s">
        <v>11</v>
      </c>
      <c r="E21" s="8" t="str">
        <f>"202626819"</f>
        <v>202626819</v>
      </c>
      <c r="F21" s="9">
        <v>74.8</v>
      </c>
      <c r="G21" s="9"/>
    </row>
    <row r="22" customHeight="1" spans="1:7">
      <c r="A22" s="8">
        <v>20</v>
      </c>
      <c r="B22" s="8" t="s">
        <v>8</v>
      </c>
      <c r="C22" s="8" t="str">
        <f>"0202"</f>
        <v>0202</v>
      </c>
      <c r="D22" s="8" t="s">
        <v>11</v>
      </c>
      <c r="E22" s="8" t="str">
        <f>"202626820"</f>
        <v>202626820</v>
      </c>
      <c r="F22" s="9">
        <v>76.8</v>
      </c>
      <c r="G22" s="9"/>
    </row>
    <row r="23" customHeight="1" spans="1:7">
      <c r="A23" s="8">
        <v>21</v>
      </c>
      <c r="B23" s="8" t="s">
        <v>8</v>
      </c>
      <c r="C23" s="8" t="str">
        <f>"0202"</f>
        <v>0202</v>
      </c>
      <c r="D23" s="8" t="s">
        <v>11</v>
      </c>
      <c r="E23" s="8" t="str">
        <f>"202626821"</f>
        <v>202626821</v>
      </c>
      <c r="F23" s="9">
        <v>0</v>
      </c>
      <c r="G23" s="9" t="s">
        <v>10</v>
      </c>
    </row>
    <row r="24" customHeight="1" spans="1:7">
      <c r="A24" s="8">
        <v>22</v>
      </c>
      <c r="B24" s="8" t="s">
        <v>8</v>
      </c>
      <c r="C24" s="8" t="str">
        <f>"0202"</f>
        <v>0202</v>
      </c>
      <c r="D24" s="8" t="s">
        <v>11</v>
      </c>
      <c r="E24" s="8" t="str">
        <f>"202626822"</f>
        <v>202626822</v>
      </c>
      <c r="F24" s="9">
        <v>80.3</v>
      </c>
      <c r="G24" s="9"/>
    </row>
    <row r="25" customHeight="1" spans="1:7">
      <c r="A25" s="8">
        <v>23</v>
      </c>
      <c r="B25" s="8" t="s">
        <v>8</v>
      </c>
      <c r="C25" s="8" t="str">
        <f>"0202"</f>
        <v>0202</v>
      </c>
      <c r="D25" s="8" t="s">
        <v>11</v>
      </c>
      <c r="E25" s="8" t="str">
        <f>"202626823"</f>
        <v>202626823</v>
      </c>
      <c r="F25" s="9">
        <v>0</v>
      </c>
      <c r="G25" s="9" t="s">
        <v>10</v>
      </c>
    </row>
    <row r="26" customHeight="1" spans="1:7">
      <c r="A26" s="8">
        <v>24</v>
      </c>
      <c r="B26" s="8" t="s">
        <v>8</v>
      </c>
      <c r="C26" s="8" t="str">
        <f>"0202"</f>
        <v>0202</v>
      </c>
      <c r="D26" s="8" t="s">
        <v>11</v>
      </c>
      <c r="E26" s="8" t="str">
        <f>"202626824"</f>
        <v>202626824</v>
      </c>
      <c r="F26" s="9">
        <v>78.5</v>
      </c>
      <c r="G26" s="9"/>
    </row>
    <row r="27" customHeight="1" spans="1:7">
      <c r="A27" s="8">
        <v>25</v>
      </c>
      <c r="B27" s="8" t="s">
        <v>8</v>
      </c>
      <c r="C27" s="8" t="str">
        <f>"0202"</f>
        <v>0202</v>
      </c>
      <c r="D27" s="8" t="s">
        <v>11</v>
      </c>
      <c r="E27" s="8" t="str">
        <f>"202626825"</f>
        <v>202626825</v>
      </c>
      <c r="F27" s="9">
        <v>73.9</v>
      </c>
      <c r="G27" s="9"/>
    </row>
    <row r="28" customHeight="1" spans="1:7">
      <c r="A28" s="8">
        <v>26</v>
      </c>
      <c r="B28" s="8" t="s">
        <v>8</v>
      </c>
      <c r="C28" s="8" t="str">
        <f>"0202"</f>
        <v>0202</v>
      </c>
      <c r="D28" s="8" t="s">
        <v>11</v>
      </c>
      <c r="E28" s="8" t="str">
        <f>"202626826"</f>
        <v>202626826</v>
      </c>
      <c r="F28" s="9">
        <v>72.3</v>
      </c>
      <c r="G28" s="9"/>
    </row>
    <row r="29" customHeight="1" spans="1:7">
      <c r="A29" s="8">
        <v>27</v>
      </c>
      <c r="B29" s="8" t="s">
        <v>8</v>
      </c>
      <c r="C29" s="8" t="str">
        <f>"0202"</f>
        <v>0202</v>
      </c>
      <c r="D29" s="8" t="s">
        <v>11</v>
      </c>
      <c r="E29" s="8" t="str">
        <f>"202626827"</f>
        <v>202626827</v>
      </c>
      <c r="F29" s="9">
        <v>69.2</v>
      </c>
      <c r="G29" s="9"/>
    </row>
    <row r="30" customHeight="1" spans="1:7">
      <c r="A30" s="8">
        <v>28</v>
      </c>
      <c r="B30" s="8" t="s">
        <v>8</v>
      </c>
      <c r="C30" s="8" t="str">
        <f>"0202"</f>
        <v>0202</v>
      </c>
      <c r="D30" s="8" t="s">
        <v>11</v>
      </c>
      <c r="E30" s="8" t="str">
        <f>"202626828"</f>
        <v>202626828</v>
      </c>
      <c r="F30" s="9">
        <v>70.9</v>
      </c>
      <c r="G30" s="9"/>
    </row>
    <row r="31" customHeight="1" spans="1:7">
      <c r="A31" s="8">
        <v>29</v>
      </c>
      <c r="B31" s="8" t="s">
        <v>8</v>
      </c>
      <c r="C31" s="8" t="str">
        <f>"0202"</f>
        <v>0202</v>
      </c>
      <c r="D31" s="8" t="s">
        <v>11</v>
      </c>
      <c r="E31" s="8" t="str">
        <f>"202626829"</f>
        <v>202626829</v>
      </c>
      <c r="F31" s="9">
        <v>72.9</v>
      </c>
      <c r="G31" s="9"/>
    </row>
    <row r="32" customHeight="1" spans="1:7">
      <c r="A32" s="8">
        <v>30</v>
      </c>
      <c r="B32" s="8" t="s">
        <v>8</v>
      </c>
      <c r="C32" s="8" t="str">
        <f>"0202"</f>
        <v>0202</v>
      </c>
      <c r="D32" s="8" t="s">
        <v>11</v>
      </c>
      <c r="E32" s="8" t="str">
        <f>"202626830"</f>
        <v>202626830</v>
      </c>
      <c r="F32" s="9">
        <v>82.3</v>
      </c>
      <c r="G32" s="9"/>
    </row>
    <row r="33" customHeight="1" spans="1:7">
      <c r="A33" s="8">
        <v>31</v>
      </c>
      <c r="B33" s="8" t="s">
        <v>8</v>
      </c>
      <c r="C33" s="8" t="str">
        <f>"0202"</f>
        <v>0202</v>
      </c>
      <c r="D33" s="8" t="s">
        <v>11</v>
      </c>
      <c r="E33" s="8" t="str">
        <f>"202626901"</f>
        <v>202626901</v>
      </c>
      <c r="F33" s="9">
        <v>0</v>
      </c>
      <c r="G33" s="9" t="s">
        <v>10</v>
      </c>
    </row>
    <row r="34" customHeight="1" spans="1:7">
      <c r="A34" s="8">
        <v>32</v>
      </c>
      <c r="B34" s="8" t="s">
        <v>8</v>
      </c>
      <c r="C34" s="8" t="str">
        <f>"0202"</f>
        <v>0202</v>
      </c>
      <c r="D34" s="8" t="s">
        <v>11</v>
      </c>
      <c r="E34" s="8" t="str">
        <f>"202626902"</f>
        <v>202626902</v>
      </c>
      <c r="F34" s="9">
        <v>78.7</v>
      </c>
      <c r="G34" s="9"/>
    </row>
    <row r="35" customHeight="1" spans="1:7">
      <c r="A35" s="8">
        <v>33</v>
      </c>
      <c r="B35" s="8" t="s">
        <v>8</v>
      </c>
      <c r="C35" s="8" t="str">
        <f>"0202"</f>
        <v>0202</v>
      </c>
      <c r="D35" s="8" t="s">
        <v>11</v>
      </c>
      <c r="E35" s="8" t="str">
        <f>"202626903"</f>
        <v>202626903</v>
      </c>
      <c r="F35" s="9">
        <v>74.7</v>
      </c>
      <c r="G35" s="9"/>
    </row>
    <row r="36" customHeight="1" spans="1:7">
      <c r="A36" s="8">
        <v>34</v>
      </c>
      <c r="B36" s="8" t="s">
        <v>8</v>
      </c>
      <c r="C36" s="8" t="str">
        <f>"0202"</f>
        <v>0202</v>
      </c>
      <c r="D36" s="8" t="s">
        <v>11</v>
      </c>
      <c r="E36" s="8" t="str">
        <f>"202626904"</f>
        <v>202626904</v>
      </c>
      <c r="F36" s="9">
        <v>70.8</v>
      </c>
      <c r="G36" s="9"/>
    </row>
    <row r="37" customHeight="1" spans="1:7">
      <c r="A37" s="8">
        <v>35</v>
      </c>
      <c r="B37" s="8" t="s">
        <v>8</v>
      </c>
      <c r="C37" s="8" t="str">
        <f>"0202"</f>
        <v>0202</v>
      </c>
      <c r="D37" s="8" t="s">
        <v>11</v>
      </c>
      <c r="E37" s="8" t="str">
        <f>"202626905"</f>
        <v>202626905</v>
      </c>
      <c r="F37" s="9">
        <v>0</v>
      </c>
      <c r="G37" s="9" t="s">
        <v>10</v>
      </c>
    </row>
    <row r="38" customHeight="1" spans="1:7">
      <c r="A38" s="8">
        <v>36</v>
      </c>
      <c r="B38" s="8" t="s">
        <v>8</v>
      </c>
      <c r="C38" s="8" t="str">
        <f>"0202"</f>
        <v>0202</v>
      </c>
      <c r="D38" s="8" t="s">
        <v>11</v>
      </c>
      <c r="E38" s="8" t="str">
        <f>"202626906"</f>
        <v>202626906</v>
      </c>
      <c r="F38" s="9">
        <v>72.2</v>
      </c>
      <c r="G38" s="9"/>
    </row>
    <row r="39" customHeight="1" spans="1:7">
      <c r="A39" s="8">
        <v>37</v>
      </c>
      <c r="B39" s="8" t="s">
        <v>8</v>
      </c>
      <c r="C39" s="8" t="str">
        <f>"0202"</f>
        <v>0202</v>
      </c>
      <c r="D39" s="8" t="s">
        <v>11</v>
      </c>
      <c r="E39" s="8" t="str">
        <f>"202626907"</f>
        <v>202626907</v>
      </c>
      <c r="F39" s="9">
        <v>78.5</v>
      </c>
      <c r="G39" s="9"/>
    </row>
    <row r="40" customHeight="1" spans="1:7">
      <c r="A40" s="8">
        <v>38</v>
      </c>
      <c r="B40" s="8" t="s">
        <v>8</v>
      </c>
      <c r="C40" s="8" t="str">
        <f>"0202"</f>
        <v>0202</v>
      </c>
      <c r="D40" s="8" t="s">
        <v>11</v>
      </c>
      <c r="E40" s="8" t="str">
        <f>"202626908"</f>
        <v>202626908</v>
      </c>
      <c r="F40" s="9">
        <v>75.7</v>
      </c>
      <c r="G40" s="9"/>
    </row>
    <row r="41" customHeight="1" spans="1:7">
      <c r="A41" s="8">
        <v>39</v>
      </c>
      <c r="B41" s="8" t="s">
        <v>8</v>
      </c>
      <c r="C41" s="8" t="str">
        <f>"0202"</f>
        <v>0202</v>
      </c>
      <c r="D41" s="8" t="s">
        <v>11</v>
      </c>
      <c r="E41" s="8" t="str">
        <f>"202626909"</f>
        <v>202626909</v>
      </c>
      <c r="F41" s="9">
        <v>71.7</v>
      </c>
      <c r="G41" s="9"/>
    </row>
    <row r="42" customHeight="1" spans="1:7">
      <c r="A42" s="8">
        <v>40</v>
      </c>
      <c r="B42" s="8" t="s">
        <v>8</v>
      </c>
      <c r="C42" s="8" t="str">
        <f>"0202"</f>
        <v>0202</v>
      </c>
      <c r="D42" s="8" t="s">
        <v>11</v>
      </c>
      <c r="E42" s="8" t="str">
        <f>"202626910"</f>
        <v>202626910</v>
      </c>
      <c r="F42" s="9">
        <v>81.6</v>
      </c>
      <c r="G42" s="9"/>
    </row>
    <row r="43" customHeight="1" spans="1:7">
      <c r="A43" s="8">
        <v>41</v>
      </c>
      <c r="B43" s="8" t="s">
        <v>8</v>
      </c>
      <c r="C43" s="8" t="str">
        <f>"0202"</f>
        <v>0202</v>
      </c>
      <c r="D43" s="8" t="s">
        <v>11</v>
      </c>
      <c r="E43" s="8" t="str">
        <f>"202626911"</f>
        <v>202626911</v>
      </c>
      <c r="F43" s="9">
        <v>73.6</v>
      </c>
      <c r="G43" s="9"/>
    </row>
    <row r="44" customHeight="1" spans="1:7">
      <c r="A44" s="8">
        <v>42</v>
      </c>
      <c r="B44" s="8" t="s">
        <v>8</v>
      </c>
      <c r="C44" s="8" t="str">
        <f>"0202"</f>
        <v>0202</v>
      </c>
      <c r="D44" s="8" t="s">
        <v>11</v>
      </c>
      <c r="E44" s="8" t="str">
        <f>"202626912"</f>
        <v>202626912</v>
      </c>
      <c r="F44" s="9">
        <v>0</v>
      </c>
      <c r="G44" s="9" t="s">
        <v>10</v>
      </c>
    </row>
    <row r="45" customHeight="1" spans="1:7">
      <c r="A45" s="8">
        <v>43</v>
      </c>
      <c r="B45" s="8" t="s">
        <v>8</v>
      </c>
      <c r="C45" s="8" t="str">
        <f>"0202"</f>
        <v>0202</v>
      </c>
      <c r="D45" s="8" t="s">
        <v>11</v>
      </c>
      <c r="E45" s="8" t="str">
        <f>"202626913"</f>
        <v>202626913</v>
      </c>
      <c r="F45" s="9">
        <v>81.7</v>
      </c>
      <c r="G45" s="9"/>
    </row>
    <row r="46" customHeight="1" spans="1:7">
      <c r="A46" s="8">
        <v>44</v>
      </c>
      <c r="B46" s="8" t="s">
        <v>8</v>
      </c>
      <c r="C46" s="8" t="str">
        <f>"0202"</f>
        <v>0202</v>
      </c>
      <c r="D46" s="8" t="s">
        <v>11</v>
      </c>
      <c r="E46" s="8" t="str">
        <f>"202626914"</f>
        <v>202626914</v>
      </c>
      <c r="F46" s="9">
        <v>71.9</v>
      </c>
      <c r="G46" s="9"/>
    </row>
    <row r="47" customHeight="1" spans="1:7">
      <c r="A47" s="8">
        <v>45</v>
      </c>
      <c r="B47" s="8" t="s">
        <v>8</v>
      </c>
      <c r="C47" s="8" t="str">
        <f>"0202"</f>
        <v>0202</v>
      </c>
      <c r="D47" s="8" t="s">
        <v>11</v>
      </c>
      <c r="E47" s="8" t="str">
        <f>"202626915"</f>
        <v>202626915</v>
      </c>
      <c r="F47" s="9">
        <v>68.1</v>
      </c>
      <c r="G47" s="9"/>
    </row>
    <row r="48" customHeight="1" spans="1:7">
      <c r="A48" s="8">
        <v>46</v>
      </c>
      <c r="B48" s="8" t="s">
        <v>8</v>
      </c>
      <c r="C48" s="8" t="str">
        <f>"0202"</f>
        <v>0202</v>
      </c>
      <c r="D48" s="8" t="s">
        <v>11</v>
      </c>
      <c r="E48" s="8" t="str">
        <f>"202626916"</f>
        <v>202626916</v>
      </c>
      <c r="F48" s="9">
        <v>0</v>
      </c>
      <c r="G48" s="9" t="s">
        <v>10</v>
      </c>
    </row>
    <row r="49" customHeight="1" spans="1:7">
      <c r="A49" s="8">
        <v>47</v>
      </c>
      <c r="B49" s="8" t="s">
        <v>8</v>
      </c>
      <c r="C49" s="8" t="str">
        <f>"0202"</f>
        <v>0202</v>
      </c>
      <c r="D49" s="8" t="s">
        <v>11</v>
      </c>
      <c r="E49" s="8" t="str">
        <f>"202626917"</f>
        <v>202626917</v>
      </c>
      <c r="F49" s="9">
        <v>84.6</v>
      </c>
      <c r="G49" s="9"/>
    </row>
    <row r="50" customHeight="1" spans="1:7">
      <c r="A50" s="8">
        <v>48</v>
      </c>
      <c r="B50" s="8" t="s">
        <v>8</v>
      </c>
      <c r="C50" s="8" t="str">
        <f>"0202"</f>
        <v>0202</v>
      </c>
      <c r="D50" s="8" t="s">
        <v>11</v>
      </c>
      <c r="E50" s="8" t="str">
        <f>"202626918"</f>
        <v>202626918</v>
      </c>
      <c r="F50" s="9">
        <v>67.3</v>
      </c>
      <c r="G50" s="9"/>
    </row>
    <row r="51" customHeight="1" spans="1:7">
      <c r="A51" s="8">
        <v>49</v>
      </c>
      <c r="B51" s="8" t="s">
        <v>8</v>
      </c>
      <c r="C51" s="8" t="str">
        <f>"0202"</f>
        <v>0202</v>
      </c>
      <c r="D51" s="8" t="s">
        <v>11</v>
      </c>
      <c r="E51" s="8" t="str">
        <f>"202626919"</f>
        <v>202626919</v>
      </c>
      <c r="F51" s="9">
        <v>72.3</v>
      </c>
      <c r="G51" s="9"/>
    </row>
    <row r="52" customHeight="1" spans="1:7">
      <c r="A52" s="8">
        <v>50</v>
      </c>
      <c r="B52" s="8" t="s">
        <v>8</v>
      </c>
      <c r="C52" s="8" t="str">
        <f>"0202"</f>
        <v>0202</v>
      </c>
      <c r="D52" s="8" t="s">
        <v>11</v>
      </c>
      <c r="E52" s="8" t="str">
        <f>"202626920"</f>
        <v>202626920</v>
      </c>
      <c r="F52" s="9">
        <v>69.7</v>
      </c>
      <c r="G52" s="9"/>
    </row>
    <row r="53" customHeight="1" spans="1:7">
      <c r="A53" s="8">
        <v>51</v>
      </c>
      <c r="B53" s="8" t="s">
        <v>8</v>
      </c>
      <c r="C53" s="8" t="str">
        <f>"0202"</f>
        <v>0202</v>
      </c>
      <c r="D53" s="8" t="s">
        <v>11</v>
      </c>
      <c r="E53" s="8" t="str">
        <f>"202626921"</f>
        <v>202626921</v>
      </c>
      <c r="F53" s="9">
        <v>0</v>
      </c>
      <c r="G53" s="9" t="s">
        <v>10</v>
      </c>
    </row>
    <row r="54" customHeight="1" spans="1:7">
      <c r="A54" s="8">
        <v>52</v>
      </c>
      <c r="B54" s="8" t="s">
        <v>8</v>
      </c>
      <c r="C54" s="8" t="str">
        <f>"0203"</f>
        <v>0203</v>
      </c>
      <c r="D54" s="8" t="s">
        <v>12</v>
      </c>
      <c r="E54" s="8" t="str">
        <f>"202626922"</f>
        <v>202626922</v>
      </c>
      <c r="F54" s="9">
        <v>78.7</v>
      </c>
      <c r="G54" s="9"/>
    </row>
    <row r="55" customHeight="1" spans="1:7">
      <c r="A55" s="8">
        <v>53</v>
      </c>
      <c r="B55" s="8" t="s">
        <v>8</v>
      </c>
      <c r="C55" s="8" t="str">
        <f>"0203"</f>
        <v>0203</v>
      </c>
      <c r="D55" s="8" t="s">
        <v>12</v>
      </c>
      <c r="E55" s="8" t="str">
        <f>"202626923"</f>
        <v>202626923</v>
      </c>
      <c r="F55" s="9">
        <v>79.7</v>
      </c>
      <c r="G55" s="9"/>
    </row>
    <row r="56" customHeight="1" spans="1:7">
      <c r="A56" s="8">
        <v>54</v>
      </c>
      <c r="B56" s="8" t="s">
        <v>8</v>
      </c>
      <c r="C56" s="8" t="str">
        <f>"0203"</f>
        <v>0203</v>
      </c>
      <c r="D56" s="8" t="s">
        <v>12</v>
      </c>
      <c r="E56" s="8" t="str">
        <f>"202626924"</f>
        <v>202626924</v>
      </c>
      <c r="F56" s="9">
        <v>67.1</v>
      </c>
      <c r="G56" s="9"/>
    </row>
    <row r="57" customHeight="1" spans="1:7">
      <c r="A57" s="8">
        <v>55</v>
      </c>
      <c r="B57" s="8" t="s">
        <v>8</v>
      </c>
      <c r="C57" s="8" t="str">
        <f>"0203"</f>
        <v>0203</v>
      </c>
      <c r="D57" s="8" t="s">
        <v>12</v>
      </c>
      <c r="E57" s="8" t="str">
        <f>"202626925"</f>
        <v>202626925</v>
      </c>
      <c r="F57" s="9">
        <v>73</v>
      </c>
      <c r="G57" s="9"/>
    </row>
    <row r="58" customHeight="1" spans="1:7">
      <c r="A58" s="8">
        <v>56</v>
      </c>
      <c r="B58" s="8" t="s">
        <v>8</v>
      </c>
      <c r="C58" s="8" t="str">
        <f>"0203"</f>
        <v>0203</v>
      </c>
      <c r="D58" s="8" t="s">
        <v>12</v>
      </c>
      <c r="E58" s="8" t="str">
        <f>"202626926"</f>
        <v>202626926</v>
      </c>
      <c r="F58" s="9">
        <v>79.5</v>
      </c>
      <c r="G58" s="9"/>
    </row>
    <row r="59" customHeight="1" spans="1:7">
      <c r="A59" s="8">
        <v>57</v>
      </c>
      <c r="B59" s="8" t="s">
        <v>8</v>
      </c>
      <c r="C59" s="8" t="str">
        <f>"0203"</f>
        <v>0203</v>
      </c>
      <c r="D59" s="8" t="s">
        <v>12</v>
      </c>
      <c r="E59" s="8" t="str">
        <f>"202626927"</f>
        <v>202626927</v>
      </c>
      <c r="F59" s="9">
        <v>0</v>
      </c>
      <c r="G59" s="9" t="s">
        <v>10</v>
      </c>
    </row>
    <row r="60" customHeight="1" spans="1:7">
      <c r="A60" s="8">
        <v>58</v>
      </c>
      <c r="B60" s="8" t="s">
        <v>8</v>
      </c>
      <c r="C60" s="8" t="str">
        <f>"0203"</f>
        <v>0203</v>
      </c>
      <c r="D60" s="8" t="s">
        <v>12</v>
      </c>
      <c r="E60" s="8" t="str">
        <f>"202626928"</f>
        <v>202626928</v>
      </c>
      <c r="F60" s="9">
        <v>0</v>
      </c>
      <c r="G60" s="9" t="s">
        <v>10</v>
      </c>
    </row>
    <row r="61" customHeight="1" spans="1:7">
      <c r="A61" s="8">
        <v>59</v>
      </c>
      <c r="B61" s="8" t="s">
        <v>8</v>
      </c>
      <c r="C61" s="8" t="str">
        <f>"0203"</f>
        <v>0203</v>
      </c>
      <c r="D61" s="8" t="s">
        <v>12</v>
      </c>
      <c r="E61" s="8" t="str">
        <f>"202626929"</f>
        <v>202626929</v>
      </c>
      <c r="F61" s="9">
        <v>80.1</v>
      </c>
      <c r="G61" s="9"/>
    </row>
    <row r="62" customHeight="1" spans="1:7">
      <c r="A62" s="8">
        <v>60</v>
      </c>
      <c r="B62" s="8" t="s">
        <v>8</v>
      </c>
      <c r="C62" s="8" t="str">
        <f>"0203"</f>
        <v>0203</v>
      </c>
      <c r="D62" s="8" t="s">
        <v>12</v>
      </c>
      <c r="E62" s="8" t="str">
        <f>"202626930"</f>
        <v>202626930</v>
      </c>
      <c r="F62" s="9">
        <v>0</v>
      </c>
      <c r="G62" s="9" t="s">
        <v>10</v>
      </c>
    </row>
    <row r="63" customHeight="1" spans="1:7">
      <c r="A63" s="8">
        <v>61</v>
      </c>
      <c r="B63" s="8" t="s">
        <v>8</v>
      </c>
      <c r="C63" s="8" t="str">
        <f>"0203"</f>
        <v>0203</v>
      </c>
      <c r="D63" s="8" t="s">
        <v>12</v>
      </c>
      <c r="E63" s="8" t="str">
        <f>"202627001"</f>
        <v>202627001</v>
      </c>
      <c r="F63" s="9">
        <v>75.6</v>
      </c>
      <c r="G63" s="9"/>
    </row>
    <row r="64" customHeight="1" spans="1:7">
      <c r="A64" s="8">
        <v>62</v>
      </c>
      <c r="B64" s="8" t="s">
        <v>8</v>
      </c>
      <c r="C64" s="8" t="str">
        <f>"0203"</f>
        <v>0203</v>
      </c>
      <c r="D64" s="8" t="s">
        <v>12</v>
      </c>
      <c r="E64" s="8" t="str">
        <f>"202627002"</f>
        <v>202627002</v>
      </c>
      <c r="F64" s="9">
        <v>80.7</v>
      </c>
      <c r="G64" s="9"/>
    </row>
    <row r="65" customHeight="1" spans="1:7">
      <c r="A65" s="8">
        <v>63</v>
      </c>
      <c r="B65" s="8" t="s">
        <v>8</v>
      </c>
      <c r="C65" s="8" t="str">
        <f>"0203"</f>
        <v>0203</v>
      </c>
      <c r="D65" s="8" t="s">
        <v>12</v>
      </c>
      <c r="E65" s="8" t="str">
        <f>"202627003"</f>
        <v>202627003</v>
      </c>
      <c r="F65" s="9">
        <v>71</v>
      </c>
      <c r="G65" s="9"/>
    </row>
    <row r="66" customHeight="1" spans="1:7">
      <c r="A66" s="8">
        <v>64</v>
      </c>
      <c r="B66" s="8" t="s">
        <v>8</v>
      </c>
      <c r="C66" s="8" t="str">
        <f>"0203"</f>
        <v>0203</v>
      </c>
      <c r="D66" s="8" t="s">
        <v>12</v>
      </c>
      <c r="E66" s="8" t="str">
        <f>"202627004"</f>
        <v>202627004</v>
      </c>
      <c r="F66" s="9">
        <v>69</v>
      </c>
      <c r="G66" s="9"/>
    </row>
    <row r="67" customHeight="1" spans="1:7">
      <c r="A67" s="8">
        <v>65</v>
      </c>
      <c r="B67" s="8" t="s">
        <v>8</v>
      </c>
      <c r="C67" s="8" t="str">
        <f>"0203"</f>
        <v>0203</v>
      </c>
      <c r="D67" s="8" t="s">
        <v>12</v>
      </c>
      <c r="E67" s="8" t="str">
        <f>"202627005"</f>
        <v>202627005</v>
      </c>
      <c r="F67" s="9">
        <v>78.7</v>
      </c>
      <c r="G67" s="9"/>
    </row>
    <row r="68" customHeight="1" spans="1:7">
      <c r="A68" s="8">
        <v>66</v>
      </c>
      <c r="B68" s="8" t="s">
        <v>8</v>
      </c>
      <c r="C68" s="8" t="str">
        <f>"0203"</f>
        <v>0203</v>
      </c>
      <c r="D68" s="8" t="s">
        <v>12</v>
      </c>
      <c r="E68" s="8" t="str">
        <f>"202627006"</f>
        <v>202627006</v>
      </c>
      <c r="F68" s="9">
        <v>74.1</v>
      </c>
      <c r="G68" s="9"/>
    </row>
    <row r="69" customHeight="1" spans="1:7">
      <c r="A69" s="8">
        <v>67</v>
      </c>
      <c r="B69" s="8" t="s">
        <v>8</v>
      </c>
      <c r="C69" s="8" t="str">
        <f>"0203"</f>
        <v>0203</v>
      </c>
      <c r="D69" s="8" t="s">
        <v>12</v>
      </c>
      <c r="E69" s="8" t="str">
        <f>"202627007"</f>
        <v>202627007</v>
      </c>
      <c r="F69" s="9">
        <v>68.3</v>
      </c>
      <c r="G69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2026-07-28T10:24:51Z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9C9B4B5D677741A182E96E64036EBCBC_13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