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Sheet1!$A$2:$I$42</definedName>
  </definedNames>
  <calcPr calcId="144525"/>
</workbook>
</file>

<file path=xl/sharedStrings.xml><?xml version="1.0" encoding="utf-8"?>
<sst xmlns="http://schemas.openxmlformats.org/spreadsheetml/2006/main" count="138" uniqueCount="40">
  <si>
    <t>合肥市中级人民法院2026年公开招聘警务辅助人员总成绩表</t>
  </si>
  <si>
    <t>序号</t>
  </si>
  <si>
    <t>招聘单位</t>
  </si>
  <si>
    <t>岗位代码</t>
  </si>
  <si>
    <t>岗位名称</t>
  </si>
  <si>
    <t>准考证号</t>
  </si>
  <si>
    <t>笔试成绩</t>
  </si>
  <si>
    <t>体测成绩</t>
  </si>
  <si>
    <t>面试成绩</t>
  </si>
  <si>
    <t>总成绩（笔试成绩*0.3+体测成绩*0.3+面试成绩*0.4）</t>
  </si>
  <si>
    <t>合肥市中级人民法院</t>
  </si>
  <si>
    <t>01辅警</t>
  </si>
  <si>
    <t>0102</t>
  </si>
  <si>
    <t>02辅警</t>
  </si>
  <si>
    <t>202612420</t>
  </si>
  <si>
    <t>202612603</t>
  </si>
  <si>
    <t>202612705</t>
  </si>
  <si>
    <t>202612716</t>
  </si>
  <si>
    <t>202612801</t>
  </si>
  <si>
    <t>202612906</t>
  </si>
  <si>
    <t>202613112</t>
  </si>
  <si>
    <t>202613212</t>
  </si>
  <si>
    <t>202613504</t>
  </si>
  <si>
    <t>202613512</t>
  </si>
  <si>
    <t>202614206</t>
  </si>
  <si>
    <t>202614209</t>
  </si>
  <si>
    <t>202614215</t>
  </si>
  <si>
    <t>202614222</t>
  </si>
  <si>
    <t>202614404</t>
  </si>
  <si>
    <t>202614412</t>
  </si>
  <si>
    <t>0103</t>
  </si>
  <si>
    <t>03辅警</t>
  </si>
  <si>
    <t>202614416</t>
  </si>
  <si>
    <t>202614419</t>
  </si>
  <si>
    <t>202614420</t>
  </si>
  <si>
    <t>202614707</t>
  </si>
  <si>
    <t>202614728</t>
  </si>
  <si>
    <t>202615326</t>
  </si>
  <si>
    <t>202615803</t>
  </si>
  <si>
    <t>202616018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</si>
</sst>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L3" sqref="L3"/>
    </sheetView>
  </sheetViews>
  <sheetFormatPr defaultColWidth="9" defaultRowHeight="25" customHeight="1"/>
  <cols>
    <col min="1" max="1" width="6.25" style="1" customWidth="1"/>
    <col min="2" max="2" width="21.75" style="2" customWidth="1"/>
    <col min="3" max="5" width="13.875" style="1" customWidth="1"/>
    <col min="6" max="6" width="13.75" style="3" customWidth="1"/>
    <col min="7" max="7" width="13.75" style="1" customWidth="1"/>
    <col min="8" max="8" width="15.5" style="3" customWidth="1"/>
    <col min="9" max="9" width="20.625" style="3" customWidth="1"/>
    <col min="10" max="16384" width="9" style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ht="5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7" t="s">
        <v>7</v>
      </c>
      <c r="H2" s="9" t="s">
        <v>8</v>
      </c>
      <c r="I2" s="9" t="s">
        <v>9</v>
      </c>
    </row>
    <row r="3" customHeight="1" spans="1:9">
      <c r="A3" s="10">
        <v>1</v>
      </c>
      <c r="B3" s="10" t="s">
        <v>10</v>
      </c>
      <c r="C3" s="10" t="str">
        <f t="shared" ref="C3:C18" si="0">"0101"</f>
        <v>0101</v>
      </c>
      <c r="D3" s="10" t="s">
        <v>11</v>
      </c>
      <c r="E3" s="11" t="str">
        <f>"202610116"</f>
        <v>202610116</v>
      </c>
      <c r="F3" s="12">
        <v>80</v>
      </c>
      <c r="G3" s="10">
        <v>100</v>
      </c>
      <c r="H3" s="13">
        <v>75.8</v>
      </c>
      <c r="I3" s="13">
        <v>84.32</v>
      </c>
    </row>
    <row r="4" customHeight="1" spans="1:9">
      <c r="A4" s="10">
        <v>2</v>
      </c>
      <c r="B4" s="10" t="s">
        <v>10</v>
      </c>
      <c r="C4" s="10" t="str">
        <f t="shared" si="0"/>
        <v>0101</v>
      </c>
      <c r="D4" s="10" t="s">
        <v>11</v>
      </c>
      <c r="E4" s="11" t="str">
        <f>"202610117"</f>
        <v>202610117</v>
      </c>
      <c r="F4" s="12">
        <v>79</v>
      </c>
      <c r="G4" s="10">
        <v>90</v>
      </c>
      <c r="H4" s="13">
        <v>76.94</v>
      </c>
      <c r="I4" s="13">
        <v>81.476</v>
      </c>
    </row>
    <row r="5" customHeight="1" spans="1:9">
      <c r="A5" s="10">
        <v>3</v>
      </c>
      <c r="B5" s="10" t="s">
        <v>10</v>
      </c>
      <c r="C5" s="10" t="str">
        <f t="shared" si="0"/>
        <v>0101</v>
      </c>
      <c r="D5" s="10" t="s">
        <v>11</v>
      </c>
      <c r="E5" s="11" t="str">
        <f>"202610202"</f>
        <v>202610202</v>
      </c>
      <c r="F5" s="12">
        <v>86.5</v>
      </c>
      <c r="G5" s="10">
        <v>77.5</v>
      </c>
      <c r="H5" s="13">
        <v>77.86</v>
      </c>
      <c r="I5" s="13">
        <v>80.344</v>
      </c>
    </row>
    <row r="6" customHeight="1" spans="1:9">
      <c r="A6" s="10">
        <v>4</v>
      </c>
      <c r="B6" s="10" t="s">
        <v>10</v>
      </c>
      <c r="C6" s="10" t="str">
        <f t="shared" si="0"/>
        <v>0101</v>
      </c>
      <c r="D6" s="10" t="s">
        <v>11</v>
      </c>
      <c r="E6" s="11" t="str">
        <f>"202610516"</f>
        <v>202610516</v>
      </c>
      <c r="F6" s="12">
        <v>79.5</v>
      </c>
      <c r="G6" s="10">
        <v>90</v>
      </c>
      <c r="H6" s="13">
        <v>76.08</v>
      </c>
      <c r="I6" s="13">
        <v>81.282</v>
      </c>
    </row>
    <row r="7" customHeight="1" spans="1:9">
      <c r="A7" s="10">
        <v>5</v>
      </c>
      <c r="B7" s="10" t="s">
        <v>10</v>
      </c>
      <c r="C7" s="10" t="str">
        <f t="shared" si="0"/>
        <v>0101</v>
      </c>
      <c r="D7" s="10" t="s">
        <v>11</v>
      </c>
      <c r="E7" s="11" t="str">
        <f>"202610521"</f>
        <v>202610521</v>
      </c>
      <c r="F7" s="12">
        <v>81.5</v>
      </c>
      <c r="G7" s="10">
        <v>82.5</v>
      </c>
      <c r="H7" s="13">
        <v>78.32</v>
      </c>
      <c r="I7" s="13">
        <v>80.528</v>
      </c>
    </row>
    <row r="8" customHeight="1" spans="1:9">
      <c r="A8" s="10">
        <v>6</v>
      </c>
      <c r="B8" s="10" t="s">
        <v>10</v>
      </c>
      <c r="C8" s="10" t="str">
        <f t="shared" si="0"/>
        <v>0101</v>
      </c>
      <c r="D8" s="10" t="s">
        <v>11</v>
      </c>
      <c r="E8" s="11" t="str">
        <f>"202610602"</f>
        <v>202610602</v>
      </c>
      <c r="F8" s="12">
        <v>81.5</v>
      </c>
      <c r="G8" s="10">
        <v>80</v>
      </c>
      <c r="H8" s="13">
        <v>76.86</v>
      </c>
      <c r="I8" s="13">
        <v>79.194</v>
      </c>
    </row>
    <row r="9" customHeight="1" spans="1:9">
      <c r="A9" s="10">
        <v>7</v>
      </c>
      <c r="B9" s="10" t="s">
        <v>10</v>
      </c>
      <c r="C9" s="10" t="str">
        <f t="shared" si="0"/>
        <v>0101</v>
      </c>
      <c r="D9" s="10" t="s">
        <v>11</v>
      </c>
      <c r="E9" s="11" t="str">
        <f>"202610703"</f>
        <v>202610703</v>
      </c>
      <c r="F9" s="12">
        <v>80</v>
      </c>
      <c r="G9" s="10">
        <v>100</v>
      </c>
      <c r="H9" s="13">
        <v>74.46</v>
      </c>
      <c r="I9" s="13">
        <v>83.784</v>
      </c>
    </row>
    <row r="10" customHeight="1" spans="1:9">
      <c r="A10" s="10">
        <v>8</v>
      </c>
      <c r="B10" s="10" t="s">
        <v>10</v>
      </c>
      <c r="C10" s="10" t="str">
        <f t="shared" si="0"/>
        <v>0101</v>
      </c>
      <c r="D10" s="10" t="s">
        <v>11</v>
      </c>
      <c r="E10" s="11" t="str">
        <f>"202611011"</f>
        <v>202611011</v>
      </c>
      <c r="F10" s="12">
        <v>80</v>
      </c>
      <c r="G10" s="10">
        <v>97.5</v>
      </c>
      <c r="H10" s="13">
        <v>74.86</v>
      </c>
      <c r="I10" s="13">
        <v>83.194</v>
      </c>
    </row>
    <row r="11" customHeight="1" spans="1:9">
      <c r="A11" s="10">
        <v>9</v>
      </c>
      <c r="B11" s="10" t="s">
        <v>10</v>
      </c>
      <c r="C11" s="10" t="str">
        <f t="shared" si="0"/>
        <v>0101</v>
      </c>
      <c r="D11" s="10" t="s">
        <v>11</v>
      </c>
      <c r="E11" s="11" t="str">
        <f>"202611015"</f>
        <v>202611015</v>
      </c>
      <c r="F11" s="12">
        <v>82.5</v>
      </c>
      <c r="G11" s="10">
        <v>75</v>
      </c>
      <c r="H11" s="13">
        <v>77.78</v>
      </c>
      <c r="I11" s="13">
        <v>78.362</v>
      </c>
    </row>
    <row r="12" customHeight="1" spans="1:9">
      <c r="A12" s="10">
        <v>10</v>
      </c>
      <c r="B12" s="10" t="s">
        <v>10</v>
      </c>
      <c r="C12" s="10" t="str">
        <f t="shared" si="0"/>
        <v>0101</v>
      </c>
      <c r="D12" s="10" t="s">
        <v>11</v>
      </c>
      <c r="E12" s="11" t="str">
        <f>"202611108"</f>
        <v>202611108</v>
      </c>
      <c r="F12" s="12">
        <v>79.5</v>
      </c>
      <c r="G12" s="10">
        <v>87.5</v>
      </c>
      <c r="H12" s="13">
        <v>75.8</v>
      </c>
      <c r="I12" s="13">
        <v>80.42</v>
      </c>
    </row>
    <row r="13" customHeight="1" spans="1:9">
      <c r="A13" s="10">
        <v>11</v>
      </c>
      <c r="B13" s="10" t="s">
        <v>10</v>
      </c>
      <c r="C13" s="10" t="str">
        <f t="shared" si="0"/>
        <v>0101</v>
      </c>
      <c r="D13" s="10" t="s">
        <v>11</v>
      </c>
      <c r="E13" s="11" t="str">
        <f>"202611628"</f>
        <v>202611628</v>
      </c>
      <c r="F13" s="12">
        <v>82.5</v>
      </c>
      <c r="G13" s="10">
        <v>77.5</v>
      </c>
      <c r="H13" s="13">
        <v>81.24</v>
      </c>
      <c r="I13" s="13">
        <v>80.496</v>
      </c>
    </row>
    <row r="14" customHeight="1" spans="1:9">
      <c r="A14" s="10">
        <v>12</v>
      </c>
      <c r="B14" s="10" t="s">
        <v>10</v>
      </c>
      <c r="C14" s="10" t="str">
        <f t="shared" si="0"/>
        <v>0101</v>
      </c>
      <c r="D14" s="10" t="s">
        <v>11</v>
      </c>
      <c r="E14" s="11" t="str">
        <f>"202611705"</f>
        <v>202611705</v>
      </c>
      <c r="F14" s="12">
        <v>83.5</v>
      </c>
      <c r="G14" s="10">
        <v>85</v>
      </c>
      <c r="H14" s="13">
        <v>79.02</v>
      </c>
      <c r="I14" s="13">
        <v>82.158</v>
      </c>
    </row>
    <row r="15" customHeight="1" spans="1:9">
      <c r="A15" s="10">
        <v>13</v>
      </c>
      <c r="B15" s="10" t="s">
        <v>10</v>
      </c>
      <c r="C15" s="10" t="str">
        <f t="shared" si="0"/>
        <v>0101</v>
      </c>
      <c r="D15" s="10" t="s">
        <v>11</v>
      </c>
      <c r="E15" s="11" t="str">
        <f>"202611806"</f>
        <v>202611806</v>
      </c>
      <c r="F15" s="12">
        <v>86.5</v>
      </c>
      <c r="G15" s="10">
        <v>85</v>
      </c>
      <c r="H15" s="13">
        <v>75.74</v>
      </c>
      <c r="I15" s="13">
        <v>81.746</v>
      </c>
    </row>
    <row r="16" customHeight="1" spans="1:9">
      <c r="A16" s="10">
        <v>14</v>
      </c>
      <c r="B16" s="10" t="s">
        <v>10</v>
      </c>
      <c r="C16" s="10" t="str">
        <f t="shared" si="0"/>
        <v>0101</v>
      </c>
      <c r="D16" s="10" t="s">
        <v>11</v>
      </c>
      <c r="E16" s="11" t="str">
        <f>"202611817"</f>
        <v>202611817</v>
      </c>
      <c r="F16" s="12">
        <v>80</v>
      </c>
      <c r="G16" s="10">
        <v>90</v>
      </c>
      <c r="H16" s="13">
        <v>77.06</v>
      </c>
      <c r="I16" s="13">
        <v>81.824</v>
      </c>
    </row>
    <row r="17" customHeight="1" spans="1:9">
      <c r="A17" s="10">
        <v>15</v>
      </c>
      <c r="B17" s="10" t="s">
        <v>10</v>
      </c>
      <c r="C17" s="10" t="str">
        <f t="shared" si="0"/>
        <v>0101</v>
      </c>
      <c r="D17" s="10" t="s">
        <v>11</v>
      </c>
      <c r="E17" s="11" t="str">
        <f>"202611903"</f>
        <v>202611903</v>
      </c>
      <c r="F17" s="12">
        <v>79</v>
      </c>
      <c r="G17" s="10">
        <v>85</v>
      </c>
      <c r="H17" s="13">
        <v>77.4</v>
      </c>
      <c r="I17" s="13">
        <v>80.16</v>
      </c>
    </row>
    <row r="18" customHeight="1" spans="1:9">
      <c r="A18" s="10">
        <v>16</v>
      </c>
      <c r="B18" s="10" t="s">
        <v>10</v>
      </c>
      <c r="C18" s="10" t="str">
        <f t="shared" si="0"/>
        <v>0101</v>
      </c>
      <c r="D18" s="10" t="s">
        <v>11</v>
      </c>
      <c r="E18" s="11" t="str">
        <f>"202612104"</f>
        <v>202612104</v>
      </c>
      <c r="F18" s="12">
        <v>79.5</v>
      </c>
      <c r="G18" s="10">
        <v>82.5</v>
      </c>
      <c r="H18" s="13">
        <v>75.8</v>
      </c>
      <c r="I18" s="13">
        <v>78.92</v>
      </c>
    </row>
    <row r="19" customHeight="1" spans="1:9">
      <c r="A19" s="10">
        <v>17</v>
      </c>
      <c r="B19" s="10" t="s">
        <v>10</v>
      </c>
      <c r="C19" s="10" t="s">
        <v>12</v>
      </c>
      <c r="D19" s="10" t="s">
        <v>13</v>
      </c>
      <c r="E19" s="11" t="s">
        <v>14</v>
      </c>
      <c r="F19" s="12">
        <v>78</v>
      </c>
      <c r="G19" s="10">
        <v>95</v>
      </c>
      <c r="H19" s="13">
        <v>77.8</v>
      </c>
      <c r="I19" s="13">
        <v>83.02</v>
      </c>
    </row>
    <row r="20" customHeight="1" spans="1:9">
      <c r="A20" s="10">
        <v>18</v>
      </c>
      <c r="B20" s="10" t="s">
        <v>10</v>
      </c>
      <c r="C20" s="10" t="s">
        <v>12</v>
      </c>
      <c r="D20" s="10" t="s">
        <v>13</v>
      </c>
      <c r="E20" s="11" t="s">
        <v>15</v>
      </c>
      <c r="F20" s="12">
        <v>81</v>
      </c>
      <c r="G20" s="10">
        <v>72.5</v>
      </c>
      <c r="H20" s="13">
        <v>75.9</v>
      </c>
      <c r="I20" s="13">
        <v>76.41</v>
      </c>
    </row>
    <row r="21" customHeight="1" spans="1:9">
      <c r="A21" s="10">
        <v>19</v>
      </c>
      <c r="B21" s="10" t="s">
        <v>10</v>
      </c>
      <c r="C21" s="10" t="s">
        <v>12</v>
      </c>
      <c r="D21" s="10" t="s">
        <v>13</v>
      </c>
      <c r="E21" s="11" t="s">
        <v>16</v>
      </c>
      <c r="F21" s="12">
        <v>77.5</v>
      </c>
      <c r="G21" s="10">
        <v>82.5</v>
      </c>
      <c r="H21" s="13">
        <v>76.86</v>
      </c>
      <c r="I21" s="13">
        <v>78.744</v>
      </c>
    </row>
    <row r="22" customHeight="1" spans="1:9">
      <c r="A22" s="10">
        <v>20</v>
      </c>
      <c r="B22" s="10" t="s">
        <v>10</v>
      </c>
      <c r="C22" s="10" t="s">
        <v>12</v>
      </c>
      <c r="D22" s="10" t="s">
        <v>13</v>
      </c>
      <c r="E22" s="11" t="s">
        <v>17</v>
      </c>
      <c r="F22" s="12">
        <v>79</v>
      </c>
      <c r="G22" s="10">
        <v>100</v>
      </c>
      <c r="H22" s="13">
        <v>76.18</v>
      </c>
      <c r="I22" s="13">
        <v>84.172</v>
      </c>
    </row>
    <row r="23" customHeight="1" spans="1:9">
      <c r="A23" s="10">
        <v>21</v>
      </c>
      <c r="B23" s="10" t="s">
        <v>10</v>
      </c>
      <c r="C23" s="10" t="s">
        <v>12</v>
      </c>
      <c r="D23" s="10" t="s">
        <v>13</v>
      </c>
      <c r="E23" s="11" t="s">
        <v>18</v>
      </c>
      <c r="F23" s="12">
        <v>78.5</v>
      </c>
      <c r="G23" s="10">
        <v>90</v>
      </c>
      <c r="H23" s="13">
        <v>80.24</v>
      </c>
      <c r="I23" s="13">
        <v>82.646</v>
      </c>
    </row>
    <row r="24" customHeight="1" spans="1:9">
      <c r="A24" s="10">
        <v>22</v>
      </c>
      <c r="B24" s="10" t="s">
        <v>10</v>
      </c>
      <c r="C24" s="10" t="s">
        <v>12</v>
      </c>
      <c r="D24" s="10" t="s">
        <v>13</v>
      </c>
      <c r="E24" s="11" t="s">
        <v>19</v>
      </c>
      <c r="F24" s="12">
        <v>77.5</v>
      </c>
      <c r="G24" s="10">
        <v>87.5</v>
      </c>
      <c r="H24" s="13">
        <v>76.62</v>
      </c>
      <c r="I24" s="13">
        <v>80.148</v>
      </c>
    </row>
    <row r="25" customHeight="1" spans="1:9">
      <c r="A25" s="10">
        <v>23</v>
      </c>
      <c r="B25" s="10" t="s">
        <v>10</v>
      </c>
      <c r="C25" s="10" t="s">
        <v>12</v>
      </c>
      <c r="D25" s="10" t="s">
        <v>13</v>
      </c>
      <c r="E25" s="11" t="s">
        <v>20</v>
      </c>
      <c r="F25" s="12">
        <v>77.5</v>
      </c>
      <c r="G25" s="10">
        <v>87.5</v>
      </c>
      <c r="H25" s="13">
        <v>80.3</v>
      </c>
      <c r="I25" s="13">
        <v>81.62</v>
      </c>
    </row>
    <row r="26" customHeight="1" spans="1:9">
      <c r="A26" s="10">
        <v>24</v>
      </c>
      <c r="B26" s="10" t="s">
        <v>10</v>
      </c>
      <c r="C26" s="10" t="s">
        <v>12</v>
      </c>
      <c r="D26" s="10" t="s">
        <v>13</v>
      </c>
      <c r="E26" s="11" t="s">
        <v>21</v>
      </c>
      <c r="F26" s="12">
        <v>83</v>
      </c>
      <c r="G26" s="10">
        <v>87.5</v>
      </c>
      <c r="H26" s="13">
        <v>78.42</v>
      </c>
      <c r="I26" s="13">
        <v>82.518</v>
      </c>
    </row>
    <row r="27" customHeight="1" spans="1:9">
      <c r="A27" s="10">
        <v>25</v>
      </c>
      <c r="B27" s="10" t="s">
        <v>10</v>
      </c>
      <c r="C27" s="10" t="s">
        <v>12</v>
      </c>
      <c r="D27" s="10" t="s">
        <v>13</v>
      </c>
      <c r="E27" s="11" t="s">
        <v>22</v>
      </c>
      <c r="F27" s="12">
        <v>81</v>
      </c>
      <c r="G27" s="10">
        <v>87.5</v>
      </c>
      <c r="H27" s="13">
        <v>76.9</v>
      </c>
      <c r="I27" s="13">
        <v>81.31</v>
      </c>
    </row>
    <row r="28" customHeight="1" spans="1:9">
      <c r="A28" s="10">
        <v>26</v>
      </c>
      <c r="B28" s="10" t="s">
        <v>10</v>
      </c>
      <c r="C28" s="10" t="s">
        <v>12</v>
      </c>
      <c r="D28" s="10" t="s">
        <v>13</v>
      </c>
      <c r="E28" s="11" t="s">
        <v>23</v>
      </c>
      <c r="F28" s="12">
        <v>78.5</v>
      </c>
      <c r="G28" s="10">
        <v>97.5</v>
      </c>
      <c r="H28" s="13">
        <v>78.66</v>
      </c>
      <c r="I28" s="13">
        <v>84.264</v>
      </c>
    </row>
    <row r="29" customHeight="1" spans="1:9">
      <c r="A29" s="10">
        <v>27</v>
      </c>
      <c r="B29" s="10" t="s">
        <v>10</v>
      </c>
      <c r="C29" s="10" t="s">
        <v>12</v>
      </c>
      <c r="D29" s="10" t="s">
        <v>13</v>
      </c>
      <c r="E29" s="11" t="s">
        <v>24</v>
      </c>
      <c r="F29" s="12">
        <v>80</v>
      </c>
      <c r="G29" s="10">
        <v>75</v>
      </c>
      <c r="H29" s="13">
        <v>74.58</v>
      </c>
      <c r="I29" s="13">
        <v>76.332</v>
      </c>
    </row>
    <row r="30" customHeight="1" spans="1:9">
      <c r="A30" s="10">
        <v>28</v>
      </c>
      <c r="B30" s="10" t="s">
        <v>10</v>
      </c>
      <c r="C30" s="10" t="s">
        <v>12</v>
      </c>
      <c r="D30" s="10" t="s">
        <v>13</v>
      </c>
      <c r="E30" s="11" t="s">
        <v>25</v>
      </c>
      <c r="F30" s="12">
        <v>78.5</v>
      </c>
      <c r="G30" s="10">
        <v>100</v>
      </c>
      <c r="H30" s="13">
        <v>75.6</v>
      </c>
      <c r="I30" s="13">
        <v>83.79</v>
      </c>
    </row>
    <row r="31" customHeight="1" spans="1:9">
      <c r="A31" s="10">
        <v>29</v>
      </c>
      <c r="B31" s="10" t="s">
        <v>10</v>
      </c>
      <c r="C31" s="10" t="s">
        <v>12</v>
      </c>
      <c r="D31" s="10" t="s">
        <v>13</v>
      </c>
      <c r="E31" s="11" t="s">
        <v>26</v>
      </c>
      <c r="F31" s="12">
        <v>77.5</v>
      </c>
      <c r="G31" s="10">
        <v>77.5</v>
      </c>
      <c r="H31" s="13">
        <v>76.48</v>
      </c>
      <c r="I31" s="13">
        <v>77.092</v>
      </c>
    </row>
    <row r="32" customHeight="1" spans="1:9">
      <c r="A32" s="10">
        <v>30</v>
      </c>
      <c r="B32" s="10" t="s">
        <v>10</v>
      </c>
      <c r="C32" s="10" t="s">
        <v>12</v>
      </c>
      <c r="D32" s="10" t="s">
        <v>13</v>
      </c>
      <c r="E32" s="11" t="s">
        <v>27</v>
      </c>
      <c r="F32" s="12">
        <v>82</v>
      </c>
      <c r="G32" s="10">
        <v>92.5</v>
      </c>
      <c r="H32" s="13">
        <v>78.22</v>
      </c>
      <c r="I32" s="13">
        <v>83.638</v>
      </c>
    </row>
    <row r="33" customHeight="1" spans="1:9">
      <c r="A33" s="10">
        <v>31</v>
      </c>
      <c r="B33" s="10" t="s">
        <v>10</v>
      </c>
      <c r="C33" s="10" t="s">
        <v>12</v>
      </c>
      <c r="D33" s="10" t="s">
        <v>13</v>
      </c>
      <c r="E33" s="11" t="s">
        <v>28</v>
      </c>
      <c r="F33" s="12">
        <v>85</v>
      </c>
      <c r="G33" s="10">
        <v>97.5</v>
      </c>
      <c r="H33" s="13">
        <v>77.72</v>
      </c>
      <c r="I33" s="13">
        <v>85.838</v>
      </c>
    </row>
    <row r="34" customHeight="1" spans="1:9">
      <c r="A34" s="10">
        <v>32</v>
      </c>
      <c r="B34" s="10" t="s">
        <v>10</v>
      </c>
      <c r="C34" s="10" t="s">
        <v>12</v>
      </c>
      <c r="D34" s="10" t="s">
        <v>13</v>
      </c>
      <c r="E34" s="11" t="s">
        <v>29</v>
      </c>
      <c r="F34" s="12">
        <v>78</v>
      </c>
      <c r="G34" s="10">
        <v>77.5</v>
      </c>
      <c r="H34" s="13">
        <v>79.24</v>
      </c>
      <c r="I34" s="13">
        <v>78.346</v>
      </c>
    </row>
    <row r="35" customHeight="1" spans="1:9">
      <c r="A35" s="10">
        <v>33</v>
      </c>
      <c r="B35" s="10" t="s">
        <v>10</v>
      </c>
      <c r="C35" s="10" t="s">
        <v>30</v>
      </c>
      <c r="D35" s="10" t="s">
        <v>31</v>
      </c>
      <c r="E35" s="11" t="s">
        <v>32</v>
      </c>
      <c r="F35" s="12">
        <v>82</v>
      </c>
      <c r="G35" s="10">
        <v>92.5</v>
      </c>
      <c r="H35" s="13">
        <v>77.5</v>
      </c>
      <c r="I35" s="13">
        <v>83.35</v>
      </c>
    </row>
    <row r="36" customHeight="1" spans="1:9">
      <c r="A36" s="10">
        <v>34</v>
      </c>
      <c r="B36" s="10" t="s">
        <v>10</v>
      </c>
      <c r="C36" s="10" t="s">
        <v>30</v>
      </c>
      <c r="D36" s="10" t="s">
        <v>31</v>
      </c>
      <c r="E36" s="11" t="s">
        <v>33</v>
      </c>
      <c r="F36" s="12">
        <v>84.5</v>
      </c>
      <c r="G36" s="10">
        <v>82.5</v>
      </c>
      <c r="H36" s="13">
        <v>79.08</v>
      </c>
      <c r="I36" s="13">
        <v>81.732</v>
      </c>
    </row>
    <row r="37" customHeight="1" spans="1:9">
      <c r="A37" s="10">
        <v>35</v>
      </c>
      <c r="B37" s="10" t="s">
        <v>10</v>
      </c>
      <c r="C37" s="10" t="s">
        <v>30</v>
      </c>
      <c r="D37" s="10" t="s">
        <v>31</v>
      </c>
      <c r="E37" s="11" t="s">
        <v>34</v>
      </c>
      <c r="F37" s="12">
        <v>86.5</v>
      </c>
      <c r="G37" s="10">
        <v>100</v>
      </c>
      <c r="H37" s="13">
        <v>78.58</v>
      </c>
      <c r="I37" s="13">
        <v>87.382</v>
      </c>
    </row>
    <row r="38" customHeight="1" spans="1:9">
      <c r="A38" s="10">
        <v>36</v>
      </c>
      <c r="B38" s="10" t="s">
        <v>10</v>
      </c>
      <c r="C38" s="10" t="s">
        <v>30</v>
      </c>
      <c r="D38" s="10" t="s">
        <v>31</v>
      </c>
      <c r="E38" s="11" t="s">
        <v>35</v>
      </c>
      <c r="F38" s="12">
        <v>84</v>
      </c>
      <c r="G38" s="10">
        <v>77.5</v>
      </c>
      <c r="H38" s="13">
        <v>76.8</v>
      </c>
      <c r="I38" s="13">
        <v>79.17</v>
      </c>
    </row>
    <row r="39" customHeight="1" spans="1:9">
      <c r="A39" s="10">
        <v>37</v>
      </c>
      <c r="B39" s="10" t="s">
        <v>10</v>
      </c>
      <c r="C39" s="10" t="s">
        <v>30</v>
      </c>
      <c r="D39" s="10" t="s">
        <v>31</v>
      </c>
      <c r="E39" s="11" t="s">
        <v>36</v>
      </c>
      <c r="F39" s="12">
        <v>81</v>
      </c>
      <c r="G39" s="10">
        <v>80</v>
      </c>
      <c r="H39" s="13">
        <v>76.46</v>
      </c>
      <c r="I39" s="13">
        <v>78.884</v>
      </c>
    </row>
    <row r="40" customHeight="1" spans="1:9">
      <c r="A40" s="10">
        <v>38</v>
      </c>
      <c r="B40" s="10" t="s">
        <v>10</v>
      </c>
      <c r="C40" s="10" t="s">
        <v>30</v>
      </c>
      <c r="D40" s="10" t="s">
        <v>31</v>
      </c>
      <c r="E40" s="11" t="s">
        <v>37</v>
      </c>
      <c r="F40" s="12">
        <v>81.5</v>
      </c>
      <c r="G40" s="10">
        <v>75</v>
      </c>
      <c r="H40" s="13">
        <v>78.02</v>
      </c>
      <c r="I40" s="13">
        <v>78.158</v>
      </c>
    </row>
    <row r="41" customHeight="1" spans="1:9">
      <c r="A41" s="10">
        <v>39</v>
      </c>
      <c r="B41" s="10" t="s">
        <v>10</v>
      </c>
      <c r="C41" s="10" t="s">
        <v>30</v>
      </c>
      <c r="D41" s="10" t="s">
        <v>31</v>
      </c>
      <c r="E41" s="11" t="s">
        <v>38</v>
      </c>
      <c r="F41" s="12">
        <v>80.5</v>
      </c>
      <c r="G41" s="10">
        <v>85</v>
      </c>
      <c r="H41" s="13">
        <v>77.96</v>
      </c>
      <c r="I41" s="13">
        <v>80.834</v>
      </c>
    </row>
    <row r="42" customHeight="1" spans="1:9">
      <c r="A42" s="10">
        <v>40</v>
      </c>
      <c r="B42" s="10" t="s">
        <v>10</v>
      </c>
      <c r="C42" s="10" t="s">
        <v>30</v>
      </c>
      <c r="D42" s="10" t="s">
        <v>31</v>
      </c>
      <c r="E42" s="11" t="s">
        <v>39</v>
      </c>
      <c r="F42" s="12">
        <v>82</v>
      </c>
      <c r="G42" s="10">
        <v>82.5</v>
      </c>
      <c r="H42" s="13">
        <v>79.02</v>
      </c>
      <c r="I42" s="13">
        <v>80.958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2026-08-10T03:31:46Z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040C614632F74603AD23662EA01C49FF_13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